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636" yWindow="528" windowWidth="22692" windowHeight="940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1" i="1" l="1"/>
  <c r="E21" i="1"/>
  <c r="C21" i="1"/>
  <c r="D86" i="1"/>
  <c r="E86" i="1"/>
  <c r="C86" i="1"/>
  <c r="C59" i="1"/>
  <c r="D57" i="1"/>
  <c r="E57" i="1"/>
  <c r="C57" i="1"/>
  <c r="D56" i="1" l="1"/>
  <c r="E56" i="1"/>
  <c r="C56" i="1"/>
  <c r="C93" i="1" l="1"/>
  <c r="D22" i="1" l="1"/>
  <c r="E22" i="1"/>
  <c r="C22" i="1" l="1"/>
</calcChain>
</file>

<file path=xl/sharedStrings.xml><?xml version="1.0" encoding="utf-8"?>
<sst xmlns="http://schemas.openxmlformats.org/spreadsheetml/2006/main" count="134" uniqueCount="103">
  <si>
    <t>Аренда 01.13.9980099900.244</t>
  </si>
  <si>
    <t>финансовое управление</t>
  </si>
  <si>
    <t>по Буйнакскому району</t>
  </si>
  <si>
    <t>Наименование показателей</t>
  </si>
  <si>
    <t>Всего, тыс. р.</t>
  </si>
  <si>
    <t>Налог на доходы физ. лиц</t>
  </si>
  <si>
    <t>ЕСХН</t>
  </si>
  <si>
    <t>Налог на имущество физ. лиц</t>
  </si>
  <si>
    <t>Земельный налог</t>
  </si>
  <si>
    <t>Субвенция на содержание ВУС</t>
  </si>
  <si>
    <t>Дотация из РФФП поселений</t>
  </si>
  <si>
    <t>000</t>
  </si>
  <si>
    <t>Оплата труда 0102.8820020000.121</t>
  </si>
  <si>
    <t>211</t>
  </si>
  <si>
    <t>Начисление 30,2% 0102.8820020000.129</t>
  </si>
  <si>
    <t>213</t>
  </si>
  <si>
    <t>Оплата труда 01.04.9980020000.121</t>
  </si>
  <si>
    <t>Начисление 30.2% 01.04.9980020000.129</t>
  </si>
  <si>
    <t>Услуги связи, интернет 01.04.9980020000.244</t>
  </si>
  <si>
    <t>221</t>
  </si>
  <si>
    <t>222</t>
  </si>
  <si>
    <t>223</t>
  </si>
  <si>
    <t>224</t>
  </si>
  <si>
    <t>225</t>
  </si>
  <si>
    <t>Прочие услуги 01.04.9980020000.244</t>
  </si>
  <si>
    <t>226</t>
  </si>
  <si>
    <t>Прочие расходы 01.04.9980020000.244</t>
  </si>
  <si>
    <t>290</t>
  </si>
  <si>
    <t>Земель, и имущ. Налоги 01.04.9980020000.851</t>
  </si>
  <si>
    <t>Транспортный налог и проч.расх. 01.04.9980020000.852</t>
  </si>
  <si>
    <t>Увеличение стоим, основн. средств 01.04.9980020000.244</t>
  </si>
  <si>
    <t>310</t>
  </si>
  <si>
    <t>Хозяйств, и канц. расходы 01.04.9980020000.244</t>
  </si>
  <si>
    <t>340</t>
  </si>
  <si>
    <t>ГСМ, запчасти 01.04.9980020000.244</t>
  </si>
  <si>
    <t>Оплата труда 02.03.9980051180.121</t>
  </si>
  <si>
    <t>Начисление 30,2% 02.03.9980051180.129</t>
  </si>
  <si>
    <t>Благоустройство 0503.9990002000.244</t>
  </si>
  <si>
    <t>Материал 0503.9990002000.244</t>
  </si>
  <si>
    <t>Кап.строительство 0502.9990005000.414</t>
  </si>
  <si>
    <t>Капремонт 0502.9990005000.243</t>
  </si>
  <si>
    <t>Прочие услуги 0505.9990000590.244</t>
  </si>
  <si>
    <t>Оплата труда 01.13.9980099900.111</t>
  </si>
  <si>
    <t>Увеличение основных средств 01.13.9980099900.244</t>
  </si>
  <si>
    <t>Хозяйственные и канцел. расходы 01.13.9980099900.244</t>
  </si>
  <si>
    <t>Оплата труда 08.01.2020100590.111</t>
  </si>
  <si>
    <t>Начисление 30.2% 08.01.2020100590.119</t>
  </si>
  <si>
    <t>Коммунальные расходы 08.01.2020100590.244</t>
  </si>
  <si>
    <t>262</t>
  </si>
  <si>
    <t>263</t>
  </si>
  <si>
    <t>Всего расходов</t>
  </si>
  <si>
    <t>Согласованно_______________</t>
  </si>
  <si>
    <t>Оплат коммунальных услуг газ, эл. эн 01.04.9980020000.247</t>
  </si>
  <si>
    <t>Содержание имущества 01.04.9980020000 244</t>
  </si>
  <si>
    <t>Благоустройство 0503 всего</t>
  </si>
  <si>
    <t>Коммунальное хозяйство 0502 всего</t>
  </si>
  <si>
    <t>Другие вопросы в области ЖКХ 0505 всего</t>
  </si>
  <si>
    <t>Общегосударственные вопросы 0100 - всего</t>
  </si>
  <si>
    <t>Функционирование местных администраций 01.04.9980020000</t>
  </si>
  <si>
    <t>Функционирование высшего должностного лица муниципального образования 0102.8820020000</t>
  </si>
  <si>
    <t>Всего доходы 000 8 90 00000 00 0000</t>
  </si>
  <si>
    <t>Другие общегосударственные вопросы    01.13.9980099900</t>
  </si>
  <si>
    <t>Национальная оборона  02.00 - всего</t>
  </si>
  <si>
    <t>Мобилизация и вневойсковая подготовка  02.03.9980051180.000</t>
  </si>
  <si>
    <t>НАЦИОНАЛЬНАЯ БЕЗОПАСНОСТЬ И ПРАВООХРАНИТЕЛЬНАЯ ДЕЯТЕЛЬНОСТЬ 0300 - всего</t>
  </si>
  <si>
    <t>Обеспечение пожарной безопасности 0310  -  всего</t>
  </si>
  <si>
    <t>Закупка товаров, работ и услуг для обеспечения государственных (муниципальных) нужд 03.10.0710199590.244</t>
  </si>
  <si>
    <t xml:space="preserve"> Другие вопросы в области национальной безопасности и правоохранительной деятельности 0314 - всего</t>
  </si>
  <si>
    <t>Закупка товаров, работ и услуг для реализации мероприятий, направленных на противодействие терроризму  03.14.1000199590.244</t>
  </si>
  <si>
    <t>ЖИЛИЩНО-КОММУНАЛЬНОЕ ХОЗЯЙСТВО 0500 - всего</t>
  </si>
  <si>
    <t xml:space="preserve">      КУЛЬТУРА, КИНЕМАТОГРАФИЯ 0800  - всего</t>
  </si>
  <si>
    <t xml:space="preserve">      СОЦИАЛЬНАЯ ПОЛИТИКА  1000  - всего</t>
  </si>
  <si>
    <t>Социальное обеспечение населения 10.03.9985050000.313</t>
  </si>
  <si>
    <t xml:space="preserve"> Социальное обеспечение и иные выплаты населению (Доплата к пенсии) 10.01.2210728960.312</t>
  </si>
  <si>
    <t>ФИЗИЧЕСКАЯ КУЛЬТУРА И СПОРТ  1100 -всего</t>
  </si>
  <si>
    <t>Массовый спорт  11.02.2410187010  - всего</t>
  </si>
  <si>
    <t>Закупка товаров, работ и услуг для обеспечения государств. (муниципальных) нужд 11.02.2410187010.244</t>
  </si>
  <si>
    <t>Налоговые и неналоговые доходы всего</t>
  </si>
  <si>
    <t>Межбюджетные трансферты  всего</t>
  </si>
  <si>
    <t>Ком. услуги 0505.9990000590.247</t>
  </si>
  <si>
    <r>
      <rPr>
        <b/>
        <sz val="14"/>
        <rFont val="Times New Roman"/>
        <family val="1"/>
        <charset val="204"/>
      </rPr>
      <t>Роспись</t>
    </r>
  </si>
  <si>
    <t>Р А С Х О Д Ы</t>
  </si>
  <si>
    <t>Д О Х О Д Ы</t>
  </si>
  <si>
    <t>Аренда  01 04 9980020000.244</t>
  </si>
  <si>
    <t>Транспортные услуги 01.04.9980020000.244</t>
  </si>
  <si>
    <t>Ремонт коммуникаций 0502.9990005000.244</t>
  </si>
  <si>
    <t>Код ЭКР</t>
  </si>
  <si>
    <t>100</t>
  </si>
  <si>
    <t>Администрации МО «сельсовет Верхнеказанищенский»</t>
  </si>
  <si>
    <t>Оплата труда 0505.9990000590.111</t>
  </si>
  <si>
    <t>Начисление 30,2% 0505.9990000590.119</t>
  </si>
  <si>
    <t>Содержание имущества 01.13.9980099900.244</t>
  </si>
  <si>
    <t>Прочие услуги  01.13.9980099900.244</t>
  </si>
  <si>
    <t>Прочие услуги   0502.9990005000.244</t>
  </si>
  <si>
    <t>Зубаиров Р.Г.</t>
  </si>
  <si>
    <t>Уличное освещение 0503.9990001000.244</t>
  </si>
  <si>
    <t>Уличное освещение 0503.9990001000.247</t>
  </si>
  <si>
    <t>ГСМ,запчасти,материалы 0502.9990005000.244</t>
  </si>
  <si>
    <t>Начисление 30.2% 01.13.9980099900.119</t>
  </si>
  <si>
    <t>Неналоговые поступления</t>
  </si>
  <si>
    <t>Админстративный штраф 0503.9990002000.853</t>
  </si>
  <si>
    <t>Доходов и расходов на 2023 год</t>
  </si>
  <si>
    <t xml:space="preserve">           Глава МО «сельсовет Верхнеказанищенский»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</si>
</sst>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0"/>
      <name val="Arial"/>
    </font>
    <font>
      <sz val="10"/>
      <name val="Arial Unicode MS"/>
      <family val="2"/>
      <charset val="204"/>
    </font>
    <font>
      <sz val="9"/>
      <name val="Arial Unicode MS"/>
      <family val="2"/>
      <charset val="204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Unicode MS"/>
      <charset val="204"/>
    </font>
    <font>
      <b/>
      <sz val="12"/>
      <name val="Arial Unicode MS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9">
      <alignment vertical="top" wrapText="1"/>
    </xf>
  </cellStyleXfs>
  <cellXfs count="48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9" xfId="1" applyNumberFormat="1" applyFont="1" applyProtection="1">
      <alignment vertical="top" wrapText="1"/>
      <protection locked="0"/>
    </xf>
    <xf numFmtId="0" fontId="7" fillId="0" borderId="9" xfId="1" applyNumberFormat="1" applyFont="1" applyProtection="1">
      <alignment vertical="top" wrapText="1"/>
      <protection locked="0"/>
    </xf>
    <xf numFmtId="0" fontId="7" fillId="0" borderId="10" xfId="1" applyNumberFormat="1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indent="7"/>
    </xf>
    <xf numFmtId="0" fontId="1" fillId="0" borderId="0" xfId="0" applyNumberFormat="1" applyFont="1" applyAlignment="1">
      <alignment horizontal="left" vertical="center" indent="7"/>
    </xf>
    <xf numFmtId="0" fontId="2" fillId="0" borderId="0" xfId="0" applyNumberFormat="1" applyFont="1" applyAlignment="1">
      <alignment horizontal="left" vertical="center" indent="7"/>
    </xf>
    <xf numFmtId="0" fontId="1" fillId="0" borderId="0" xfId="0" applyNumberFormat="1" applyFont="1" applyAlignment="1">
      <alignment horizontal="left" indent="2"/>
    </xf>
    <xf numFmtId="0" fontId="1" fillId="0" borderId="0" xfId="0" applyNumberFormat="1" applyFont="1" applyAlignment="1"/>
    <xf numFmtId="0" fontId="2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 indent="3"/>
    </xf>
    <xf numFmtId="0" fontId="1" fillId="0" borderId="0" xfId="0" applyNumberFormat="1" applyFont="1" applyAlignment="1">
      <alignment horizontal="right" vertical="center" indent="3"/>
    </xf>
    <xf numFmtId="0" fontId="2" fillId="0" borderId="0" xfId="0" applyNumberFormat="1" applyFont="1" applyAlignment="1">
      <alignment horizontal="right" vertical="center" indent="3"/>
    </xf>
    <xf numFmtId="0" fontId="1" fillId="0" borderId="0" xfId="0" applyNumberFormat="1" applyFont="1" applyAlignment="1">
      <alignment horizontal="right" vertical="center" indent="4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vertical="center" wrapText="1" indent="3"/>
    </xf>
    <xf numFmtId="0" fontId="10" fillId="0" borderId="0" xfId="0" applyNumberFormat="1" applyFont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left" vertical="center" indent="7"/>
    </xf>
    <xf numFmtId="0" fontId="11" fillId="0" borderId="0" xfId="0" applyNumberFormat="1" applyFont="1" applyAlignment="1">
      <alignment horizontal="left" vertical="center" indent="2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</cellXfs>
  <cellStyles count="2">
    <cellStyle name="xl4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topLeftCell="A5" workbookViewId="0">
      <selection activeCell="J58" sqref="J58"/>
    </sheetView>
  </sheetViews>
  <sheetFormatPr defaultColWidth="9.109375" defaultRowHeight="13.2"/>
  <cols>
    <col min="1" max="1" width="54.5546875" style="1" customWidth="1"/>
    <col min="2" max="3" width="9" style="1" customWidth="1"/>
    <col min="4" max="4" width="13.109375" style="1" customWidth="1"/>
    <col min="5" max="5" width="14.33203125" style="1" customWidth="1"/>
    <col min="6" max="6" width="0.44140625" style="2" customWidth="1"/>
    <col min="7" max="7" width="0.33203125" style="2" customWidth="1"/>
    <col min="8" max="16384" width="9.109375" style="2"/>
  </cols>
  <sheetData>
    <row r="1" spans="1:8">
      <c r="B1" s="23" t="s">
        <v>51</v>
      </c>
      <c r="C1" s="28"/>
      <c r="D1" s="29"/>
      <c r="E1" s="29"/>
      <c r="F1" s="27"/>
      <c r="G1" s="27"/>
      <c r="H1" s="27"/>
    </row>
    <row r="2" spans="1:8">
      <c r="B2" s="23" t="s">
        <v>1</v>
      </c>
      <c r="C2" s="30"/>
      <c r="D2" s="31"/>
      <c r="E2" s="35"/>
      <c r="F2" s="27"/>
      <c r="G2" s="27"/>
      <c r="H2" s="27"/>
    </row>
    <row r="3" spans="1:8">
      <c r="B3" s="25" t="s">
        <v>2</v>
      </c>
      <c r="C3" s="32"/>
      <c r="D3" s="31"/>
      <c r="E3" s="31"/>
      <c r="F3" s="27"/>
      <c r="G3" s="27"/>
      <c r="H3" s="27"/>
    </row>
    <row r="4" spans="1:8">
      <c r="B4" s="24"/>
      <c r="C4" s="33"/>
      <c r="D4" s="33"/>
      <c r="E4" s="33"/>
      <c r="F4" s="26"/>
      <c r="G4" s="26"/>
      <c r="H4" s="26"/>
    </row>
    <row r="6" spans="1:8" ht="18">
      <c r="A6" s="46" t="s">
        <v>80</v>
      </c>
      <c r="B6" s="46"/>
      <c r="C6" s="46"/>
      <c r="D6" s="46"/>
      <c r="E6" s="46"/>
    </row>
    <row r="7" spans="1:8" ht="17.399999999999999">
      <c r="A7" s="47" t="s">
        <v>101</v>
      </c>
      <c r="B7" s="47"/>
      <c r="C7" s="47"/>
      <c r="D7" s="47"/>
      <c r="E7" s="47"/>
    </row>
    <row r="8" spans="1:8" ht="18">
      <c r="A8" s="47" t="s">
        <v>88</v>
      </c>
      <c r="B8" s="46"/>
      <c r="C8" s="46"/>
      <c r="D8" s="46"/>
      <c r="E8" s="46"/>
    </row>
    <row r="9" spans="1:8" ht="12.75" customHeight="1">
      <c r="E9" s="36"/>
    </row>
    <row r="10" spans="1:8" hidden="1"/>
    <row r="11" spans="1:8" ht="26.25" customHeight="1">
      <c r="A11" s="3" t="s">
        <v>3</v>
      </c>
      <c r="B11" s="3" t="s">
        <v>86</v>
      </c>
      <c r="C11" s="43" t="s">
        <v>4</v>
      </c>
      <c r="D11" s="44"/>
      <c r="E11" s="45"/>
      <c r="H11" s="34"/>
    </row>
    <row r="12" spans="1:8" ht="13.8">
      <c r="A12" s="4" t="s">
        <v>82</v>
      </c>
      <c r="B12" s="4"/>
      <c r="C12" s="4">
        <v>2023</v>
      </c>
      <c r="D12" s="4">
        <v>2024</v>
      </c>
      <c r="E12" s="4">
        <v>2025</v>
      </c>
    </row>
    <row r="13" spans="1:8" ht="13.8">
      <c r="A13" s="5" t="s">
        <v>5</v>
      </c>
      <c r="B13" s="3">
        <v>110</v>
      </c>
      <c r="C13" s="6">
        <v>400</v>
      </c>
      <c r="D13" s="6">
        <v>400</v>
      </c>
      <c r="E13" s="6">
        <v>410</v>
      </c>
    </row>
    <row r="14" spans="1:8" ht="13.8">
      <c r="A14" s="5" t="s">
        <v>6</v>
      </c>
      <c r="B14" s="3">
        <v>110</v>
      </c>
      <c r="C14" s="6">
        <v>10</v>
      </c>
      <c r="D14" s="6">
        <v>10</v>
      </c>
      <c r="E14" s="6">
        <v>10</v>
      </c>
    </row>
    <row r="15" spans="1:8" ht="13.8">
      <c r="A15" s="5" t="s">
        <v>7</v>
      </c>
      <c r="B15" s="3">
        <v>110</v>
      </c>
      <c r="C15" s="6">
        <v>330</v>
      </c>
      <c r="D15" s="6">
        <v>330</v>
      </c>
      <c r="E15" s="6">
        <v>330</v>
      </c>
    </row>
    <row r="16" spans="1:8" ht="13.8">
      <c r="A16" s="5" t="s">
        <v>8</v>
      </c>
      <c r="B16" s="3">
        <v>110</v>
      </c>
      <c r="C16" s="6">
        <v>300</v>
      </c>
      <c r="D16" s="6">
        <v>310</v>
      </c>
      <c r="E16" s="6">
        <v>315</v>
      </c>
    </row>
    <row r="17" spans="1:5" ht="14.4" thickBot="1">
      <c r="A17" s="22" t="s">
        <v>99</v>
      </c>
      <c r="B17" s="3">
        <v>180</v>
      </c>
      <c r="C17" s="6">
        <v>50</v>
      </c>
      <c r="D17" s="6">
        <v>55</v>
      </c>
      <c r="E17" s="6">
        <v>60</v>
      </c>
    </row>
    <row r="18" spans="1:5" ht="14.4" thickBot="1">
      <c r="A18" s="7" t="s">
        <v>77</v>
      </c>
      <c r="B18" s="21" t="s">
        <v>87</v>
      </c>
      <c r="C18" s="8">
        <v>1090</v>
      </c>
      <c r="D18" s="8">
        <v>1105</v>
      </c>
      <c r="E18" s="8">
        <v>1125</v>
      </c>
    </row>
    <row r="19" spans="1:5" ht="13.8">
      <c r="A19" s="5" t="s">
        <v>9</v>
      </c>
      <c r="B19" s="3">
        <v>150</v>
      </c>
      <c r="C19" s="6">
        <v>340.5</v>
      </c>
      <c r="D19" s="6">
        <v>354</v>
      </c>
      <c r="E19" s="6">
        <v>365.5</v>
      </c>
    </row>
    <row r="20" spans="1:5" ht="13.8">
      <c r="A20" s="5" t="s">
        <v>10</v>
      </c>
      <c r="B20" s="3">
        <v>150</v>
      </c>
      <c r="C20" s="9">
        <v>6715.6</v>
      </c>
      <c r="D20" s="6">
        <v>5372.5</v>
      </c>
      <c r="E20" s="6">
        <v>5372.5</v>
      </c>
    </row>
    <row r="21" spans="1:5" ht="14.4" thickBot="1">
      <c r="A21" s="10" t="s">
        <v>78</v>
      </c>
      <c r="B21" s="3">
        <v>150</v>
      </c>
      <c r="C21" s="11">
        <f>SUM(C19:C20)</f>
        <v>7056.1</v>
      </c>
      <c r="D21" s="11">
        <f t="shared" ref="D21:E21" si="0">SUM(D19:D20)</f>
        <v>5726.5</v>
      </c>
      <c r="E21" s="11">
        <f t="shared" si="0"/>
        <v>5738</v>
      </c>
    </row>
    <row r="22" spans="1:5" ht="13.8">
      <c r="A22" s="4" t="s">
        <v>60</v>
      </c>
      <c r="B22" s="4" t="s">
        <v>11</v>
      </c>
      <c r="C22" s="11">
        <f>C18+C21</f>
        <v>8146.1</v>
      </c>
      <c r="D22" s="11">
        <f t="shared" ref="D22:E22" si="1">D18+D21</f>
        <v>6831.5</v>
      </c>
      <c r="E22" s="11">
        <f t="shared" si="1"/>
        <v>6863</v>
      </c>
    </row>
    <row r="23" spans="1:5" ht="13.8">
      <c r="A23" s="4" t="s">
        <v>81</v>
      </c>
      <c r="B23" s="3"/>
      <c r="C23" s="6"/>
      <c r="D23" s="6"/>
      <c r="E23" s="6"/>
    </row>
    <row r="24" spans="1:5" ht="13.8">
      <c r="A24" s="4" t="s">
        <v>57</v>
      </c>
      <c r="B24" s="3"/>
      <c r="C24" s="8">
        <v>4091.9</v>
      </c>
      <c r="D24" s="8">
        <v>3186.5</v>
      </c>
      <c r="E24" s="8">
        <v>3155.5</v>
      </c>
    </row>
    <row r="25" spans="1:5" ht="30.75" customHeight="1">
      <c r="A25" s="12" t="s">
        <v>59</v>
      </c>
      <c r="B25" s="4" t="s">
        <v>11</v>
      </c>
      <c r="C25" s="8">
        <v>579.79999999999995</v>
      </c>
      <c r="D25" s="8">
        <v>579.79999999999995</v>
      </c>
      <c r="E25" s="8">
        <v>579.79999999999995</v>
      </c>
    </row>
    <row r="26" spans="1:5" ht="13.8">
      <c r="A26" s="14" t="s">
        <v>12</v>
      </c>
      <c r="B26" s="3" t="s">
        <v>13</v>
      </c>
      <c r="C26" s="6">
        <v>445.3</v>
      </c>
      <c r="D26" s="6">
        <v>445.3</v>
      </c>
      <c r="E26" s="6">
        <v>445.3</v>
      </c>
    </row>
    <row r="27" spans="1:5" ht="13.8">
      <c r="A27" s="14" t="s">
        <v>14</v>
      </c>
      <c r="B27" s="3" t="s">
        <v>15</v>
      </c>
      <c r="C27" s="6">
        <v>134.5</v>
      </c>
      <c r="D27" s="6">
        <v>134.5</v>
      </c>
      <c r="E27" s="6">
        <v>134.5</v>
      </c>
    </row>
    <row r="28" spans="1:5" ht="25.5" customHeight="1">
      <c r="A28" s="12" t="s">
        <v>58</v>
      </c>
      <c r="B28" s="4" t="s">
        <v>11</v>
      </c>
      <c r="C28" s="8">
        <v>2277.1</v>
      </c>
      <c r="D28" s="8">
        <v>1649</v>
      </c>
      <c r="E28" s="8">
        <v>1648</v>
      </c>
    </row>
    <row r="29" spans="1:5" ht="13.8">
      <c r="A29" s="14" t="s">
        <v>16</v>
      </c>
      <c r="B29" s="3" t="s">
        <v>13</v>
      </c>
      <c r="C29" s="6">
        <v>784.2</v>
      </c>
      <c r="D29" s="6">
        <v>784.2</v>
      </c>
      <c r="E29" s="6">
        <v>784.2</v>
      </c>
    </row>
    <row r="30" spans="1:5" ht="13.8">
      <c r="A30" s="14" t="s">
        <v>17</v>
      </c>
      <c r="B30" s="3" t="s">
        <v>15</v>
      </c>
      <c r="C30" s="6">
        <v>236.8</v>
      </c>
      <c r="D30" s="6">
        <v>236.8</v>
      </c>
      <c r="E30" s="6">
        <v>236.8</v>
      </c>
    </row>
    <row r="31" spans="1:5" ht="13.8">
      <c r="A31" s="14" t="s">
        <v>18</v>
      </c>
      <c r="B31" s="3" t="s">
        <v>19</v>
      </c>
      <c r="C31" s="6">
        <v>25</v>
      </c>
      <c r="D31" s="6">
        <v>10</v>
      </c>
      <c r="E31" s="6">
        <v>10</v>
      </c>
    </row>
    <row r="32" spans="1:5" ht="13.8" hidden="1">
      <c r="A32" s="5" t="s">
        <v>84</v>
      </c>
      <c r="B32" s="3" t="s">
        <v>20</v>
      </c>
      <c r="C32" s="6">
        <v>0</v>
      </c>
      <c r="D32" s="6">
        <v>0</v>
      </c>
      <c r="E32" s="6">
        <v>0</v>
      </c>
    </row>
    <row r="33" spans="1:5" ht="13.8">
      <c r="A33" s="5" t="s">
        <v>84</v>
      </c>
      <c r="B33" s="3">
        <v>222</v>
      </c>
      <c r="C33" s="6">
        <v>0</v>
      </c>
      <c r="D33" s="6">
        <v>0</v>
      </c>
      <c r="E33" s="6">
        <v>0</v>
      </c>
    </row>
    <row r="34" spans="1:5" ht="16.5" customHeight="1">
      <c r="A34" s="14" t="s">
        <v>52</v>
      </c>
      <c r="B34" s="3" t="s">
        <v>21</v>
      </c>
      <c r="C34" s="6">
        <v>101.1</v>
      </c>
      <c r="D34" s="6">
        <v>95</v>
      </c>
      <c r="E34" s="6">
        <v>95</v>
      </c>
    </row>
    <row r="35" spans="1:5" ht="13.8" hidden="1">
      <c r="A35" s="5" t="s">
        <v>83</v>
      </c>
      <c r="B35" s="3" t="s">
        <v>22</v>
      </c>
      <c r="C35" s="6">
        <v>0</v>
      </c>
      <c r="D35" s="6">
        <v>0</v>
      </c>
      <c r="E35" s="6">
        <v>0</v>
      </c>
    </row>
    <row r="36" spans="1:5" ht="13.8">
      <c r="A36" s="14" t="s">
        <v>53</v>
      </c>
      <c r="B36" s="3" t="s">
        <v>23</v>
      </c>
      <c r="C36" s="6">
        <v>250</v>
      </c>
      <c r="D36" s="6">
        <v>50</v>
      </c>
      <c r="E36" s="6">
        <v>50</v>
      </c>
    </row>
    <row r="37" spans="1:5" ht="13.8">
      <c r="A37" s="14" t="s">
        <v>24</v>
      </c>
      <c r="B37" s="3" t="s">
        <v>25</v>
      </c>
      <c r="C37" s="6">
        <v>50</v>
      </c>
      <c r="D37" s="6">
        <v>45</v>
      </c>
      <c r="E37" s="6">
        <v>45</v>
      </c>
    </row>
    <row r="38" spans="1:5" ht="13.8">
      <c r="A38" s="14" t="s">
        <v>26</v>
      </c>
      <c r="B38" s="3" t="s">
        <v>27</v>
      </c>
      <c r="C38" s="6">
        <v>0</v>
      </c>
      <c r="D38" s="6">
        <v>0</v>
      </c>
      <c r="E38" s="6">
        <v>0</v>
      </c>
    </row>
    <row r="39" spans="1:5" ht="13.8">
      <c r="A39" s="14" t="s">
        <v>28</v>
      </c>
      <c r="B39" s="3" t="s">
        <v>27</v>
      </c>
      <c r="C39" s="6">
        <v>180</v>
      </c>
      <c r="D39" s="6">
        <v>200</v>
      </c>
      <c r="E39" s="6">
        <v>200</v>
      </c>
    </row>
    <row r="40" spans="1:5" ht="13.8">
      <c r="A40" s="14" t="s">
        <v>29</v>
      </c>
      <c r="B40" s="3" t="s">
        <v>27</v>
      </c>
      <c r="C40" s="6">
        <v>0</v>
      </c>
      <c r="D40" s="6">
        <v>0</v>
      </c>
      <c r="E40" s="6">
        <v>0</v>
      </c>
    </row>
    <row r="41" spans="1:5" ht="15" customHeight="1">
      <c r="A41" s="14" t="s">
        <v>30</v>
      </c>
      <c r="B41" s="3" t="s">
        <v>31</v>
      </c>
      <c r="C41" s="6">
        <v>450</v>
      </c>
      <c r="D41" s="6">
        <v>60</v>
      </c>
      <c r="E41" s="6">
        <v>60</v>
      </c>
    </row>
    <row r="42" spans="1:5" ht="13.8">
      <c r="A42" s="14" t="s">
        <v>32</v>
      </c>
      <c r="B42" s="3">
        <v>340</v>
      </c>
      <c r="C42" s="6">
        <v>28</v>
      </c>
      <c r="D42" s="6">
        <v>28</v>
      </c>
      <c r="E42" s="6">
        <v>28</v>
      </c>
    </row>
    <row r="43" spans="1:5" ht="13.8">
      <c r="A43" s="5" t="s">
        <v>34</v>
      </c>
      <c r="B43" s="3">
        <v>340</v>
      </c>
      <c r="C43" s="6">
        <v>172</v>
      </c>
      <c r="D43" s="6">
        <v>140</v>
      </c>
      <c r="E43" s="6">
        <v>139</v>
      </c>
    </row>
    <row r="44" spans="1:5" ht="27.6">
      <c r="A44" s="12" t="s">
        <v>61</v>
      </c>
      <c r="B44" s="4"/>
      <c r="C44" s="8">
        <v>1235</v>
      </c>
      <c r="D44" s="8">
        <v>957.7</v>
      </c>
      <c r="E44" s="8">
        <v>927.7</v>
      </c>
    </row>
    <row r="45" spans="1:5" ht="13.8">
      <c r="A45" s="5" t="s">
        <v>42</v>
      </c>
      <c r="B45" s="3" t="s">
        <v>13</v>
      </c>
      <c r="C45" s="6">
        <v>760.4</v>
      </c>
      <c r="D45" s="6">
        <v>582</v>
      </c>
      <c r="E45" s="6">
        <v>582</v>
      </c>
    </row>
    <row r="46" spans="1:5" ht="13.8">
      <c r="A46" s="5" t="s">
        <v>98</v>
      </c>
      <c r="B46" s="3" t="s">
        <v>15</v>
      </c>
      <c r="C46" s="6">
        <v>229.6</v>
      </c>
      <c r="D46" s="6">
        <v>175.7</v>
      </c>
      <c r="E46" s="6">
        <v>175.7</v>
      </c>
    </row>
    <row r="47" spans="1:5" ht="13.8">
      <c r="A47" s="5" t="s">
        <v>0</v>
      </c>
      <c r="B47" s="3" t="s">
        <v>22</v>
      </c>
      <c r="C47" s="6">
        <v>0</v>
      </c>
      <c r="D47" s="6">
        <v>0</v>
      </c>
      <c r="E47" s="6">
        <v>0</v>
      </c>
    </row>
    <row r="48" spans="1:5" ht="13.8">
      <c r="A48" s="5" t="s">
        <v>91</v>
      </c>
      <c r="B48" s="3">
        <v>225</v>
      </c>
      <c r="C48" s="6">
        <v>215</v>
      </c>
      <c r="D48" s="6">
        <v>180</v>
      </c>
      <c r="E48" s="6">
        <v>150</v>
      </c>
    </row>
    <row r="49" spans="1:5" ht="13.8">
      <c r="A49" s="5" t="s">
        <v>92</v>
      </c>
      <c r="B49" s="3">
        <v>226</v>
      </c>
      <c r="C49" s="6">
        <v>20</v>
      </c>
      <c r="D49" s="6">
        <v>15</v>
      </c>
      <c r="E49" s="6">
        <v>15</v>
      </c>
    </row>
    <row r="50" spans="1:5" ht="13.8">
      <c r="A50" s="14" t="s">
        <v>43</v>
      </c>
      <c r="B50" s="3" t="s">
        <v>31</v>
      </c>
      <c r="C50" s="6">
        <v>0</v>
      </c>
      <c r="D50" s="6">
        <v>0</v>
      </c>
      <c r="E50" s="6">
        <v>0</v>
      </c>
    </row>
    <row r="51" spans="1:5" ht="18.75" customHeight="1">
      <c r="A51" s="14" t="s">
        <v>44</v>
      </c>
      <c r="B51" s="3">
        <v>340</v>
      </c>
      <c r="C51" s="6">
        <v>10</v>
      </c>
      <c r="D51" s="6">
        <v>5</v>
      </c>
      <c r="E51" s="6">
        <v>5</v>
      </c>
    </row>
    <row r="52" spans="1:5" ht="15.75" customHeight="1">
      <c r="A52" s="4" t="s">
        <v>62</v>
      </c>
      <c r="B52" s="4" t="s">
        <v>11</v>
      </c>
      <c r="C52" s="8">
        <v>340.5</v>
      </c>
      <c r="D52" s="8">
        <v>354</v>
      </c>
      <c r="E52" s="8">
        <v>365.5</v>
      </c>
    </row>
    <row r="53" spans="1:5" ht="25.5" customHeight="1">
      <c r="A53" s="12" t="s">
        <v>63</v>
      </c>
      <c r="B53" s="4" t="s">
        <v>11</v>
      </c>
      <c r="C53" s="8">
        <v>340.5</v>
      </c>
      <c r="D53" s="8">
        <v>354</v>
      </c>
      <c r="E53" s="8">
        <v>365.5</v>
      </c>
    </row>
    <row r="54" spans="1:5" ht="13.8">
      <c r="A54" s="5" t="s">
        <v>35</v>
      </c>
      <c r="B54" s="3" t="s">
        <v>13</v>
      </c>
      <c r="C54" s="6">
        <v>261.5</v>
      </c>
      <c r="D54" s="6">
        <v>272</v>
      </c>
      <c r="E54" s="6">
        <v>280.7</v>
      </c>
    </row>
    <row r="55" spans="1:5" ht="13.8">
      <c r="A55" s="5" t="s">
        <v>36</v>
      </c>
      <c r="B55" s="3" t="s">
        <v>15</v>
      </c>
      <c r="C55" s="6">
        <v>79</v>
      </c>
      <c r="D55" s="6">
        <v>82</v>
      </c>
      <c r="E55" s="6">
        <v>84.8</v>
      </c>
    </row>
    <row r="56" spans="1:5" ht="42" thickBot="1">
      <c r="A56" s="15" t="s">
        <v>64</v>
      </c>
      <c r="B56" s="3"/>
      <c r="C56" s="8">
        <f>SUM(C57+C59)</f>
        <v>25</v>
      </c>
      <c r="D56" s="8">
        <f t="shared" ref="D56:E56" si="2">SUM(D57+D59)</f>
        <v>25</v>
      </c>
      <c r="E56" s="8">
        <f t="shared" si="2"/>
        <v>25</v>
      </c>
    </row>
    <row r="57" spans="1:5" ht="14.4" thickBot="1">
      <c r="A57" s="19" t="s">
        <v>65</v>
      </c>
      <c r="B57" s="4">
        <v>0</v>
      </c>
      <c r="C57" s="8">
        <f>SUM(C58)</f>
        <v>0</v>
      </c>
      <c r="D57" s="8">
        <f t="shared" ref="D57:E57" si="3">SUM(D58)</f>
        <v>0</v>
      </c>
      <c r="E57" s="8">
        <f t="shared" si="3"/>
        <v>0</v>
      </c>
    </row>
    <row r="58" spans="1:5" ht="41.4">
      <c r="A58" s="16" t="s">
        <v>66</v>
      </c>
      <c r="B58" s="3">
        <v>340</v>
      </c>
      <c r="C58" s="6">
        <v>0</v>
      </c>
      <c r="D58" s="6">
        <v>0</v>
      </c>
      <c r="E58" s="6">
        <v>0</v>
      </c>
    </row>
    <row r="59" spans="1:5" ht="32.25" customHeight="1">
      <c r="A59" s="20" t="s">
        <v>67</v>
      </c>
      <c r="B59" s="4">
        <v>0</v>
      </c>
      <c r="C59" s="8">
        <f>SUM(C60:C61)</f>
        <v>25</v>
      </c>
      <c r="D59" s="8">
        <v>25</v>
      </c>
      <c r="E59" s="8">
        <v>25</v>
      </c>
    </row>
    <row r="60" spans="1:5" ht="30" customHeight="1">
      <c r="A60" s="16" t="s">
        <v>68</v>
      </c>
      <c r="B60" s="3">
        <v>340</v>
      </c>
      <c r="C60" s="6">
        <v>15</v>
      </c>
      <c r="D60" s="6">
        <v>15</v>
      </c>
      <c r="E60" s="6">
        <v>15</v>
      </c>
    </row>
    <row r="61" spans="1:5" ht="41.4">
      <c r="A61" s="16" t="s">
        <v>68</v>
      </c>
      <c r="B61" s="3" t="s">
        <v>27</v>
      </c>
      <c r="C61" s="6">
        <v>10</v>
      </c>
      <c r="D61" s="6">
        <v>10</v>
      </c>
      <c r="E61" s="6">
        <v>10</v>
      </c>
    </row>
    <row r="62" spans="1:5" ht="16.5" customHeight="1">
      <c r="A62" s="17" t="s">
        <v>69</v>
      </c>
      <c r="B62" s="3"/>
      <c r="C62" s="8">
        <v>3153.4</v>
      </c>
      <c r="D62" s="8">
        <v>2730.7</v>
      </c>
      <c r="E62" s="8">
        <v>2781.7</v>
      </c>
    </row>
    <row r="63" spans="1:5" ht="13.8">
      <c r="A63" s="4" t="s">
        <v>54</v>
      </c>
      <c r="B63" s="4"/>
      <c r="C63" s="8">
        <v>1581.2</v>
      </c>
      <c r="D63" s="8">
        <v>1399.2</v>
      </c>
      <c r="E63" s="8">
        <v>1450.2</v>
      </c>
    </row>
    <row r="64" spans="1:5" ht="13.8">
      <c r="A64" s="5" t="s">
        <v>37</v>
      </c>
      <c r="B64" s="3" t="s">
        <v>25</v>
      </c>
      <c r="C64" s="6">
        <v>50</v>
      </c>
      <c r="D64" s="6">
        <v>50</v>
      </c>
      <c r="E64" s="6">
        <v>50</v>
      </c>
    </row>
    <row r="65" spans="1:5" ht="13.8">
      <c r="A65" s="5" t="s">
        <v>38</v>
      </c>
      <c r="B65" s="3">
        <v>340</v>
      </c>
      <c r="C65" s="6">
        <v>50</v>
      </c>
      <c r="D65" s="6">
        <v>50</v>
      </c>
      <c r="E65" s="6">
        <v>50</v>
      </c>
    </row>
    <row r="66" spans="1:5" ht="13.8">
      <c r="A66" s="5" t="s">
        <v>37</v>
      </c>
      <c r="B66" s="3">
        <v>225</v>
      </c>
      <c r="C66" s="6">
        <v>650</v>
      </c>
      <c r="D66" s="6">
        <v>440.5</v>
      </c>
      <c r="E66" s="6">
        <v>491.5</v>
      </c>
    </row>
    <row r="67" spans="1:5" ht="13.8">
      <c r="A67" s="5" t="s">
        <v>96</v>
      </c>
      <c r="B67" s="3">
        <v>223</v>
      </c>
      <c r="C67" s="6">
        <v>726.2</v>
      </c>
      <c r="D67" s="6">
        <v>808.7</v>
      </c>
      <c r="E67" s="6">
        <v>808.7</v>
      </c>
    </row>
    <row r="68" spans="1:5" ht="13.8">
      <c r="A68" s="5" t="s">
        <v>95</v>
      </c>
      <c r="B68" s="3">
        <v>225</v>
      </c>
      <c r="C68" s="6">
        <v>55</v>
      </c>
      <c r="D68" s="6">
        <v>0</v>
      </c>
      <c r="E68" s="6">
        <v>0</v>
      </c>
    </row>
    <row r="69" spans="1:5" ht="13.8">
      <c r="A69" s="5" t="s">
        <v>95</v>
      </c>
      <c r="B69" s="3">
        <v>340</v>
      </c>
      <c r="C69" s="6">
        <v>50</v>
      </c>
      <c r="D69" s="6">
        <v>50</v>
      </c>
      <c r="E69" s="6">
        <v>50</v>
      </c>
    </row>
    <row r="70" spans="1:5" ht="13.8">
      <c r="A70" s="5" t="s">
        <v>100</v>
      </c>
      <c r="B70" s="3">
        <v>290</v>
      </c>
      <c r="C70" s="6">
        <v>0</v>
      </c>
      <c r="D70" s="6">
        <v>0</v>
      </c>
      <c r="E70" s="6">
        <v>0</v>
      </c>
    </row>
    <row r="71" spans="1:5" ht="13.8">
      <c r="A71" s="4" t="s">
        <v>55</v>
      </c>
      <c r="B71" s="4"/>
      <c r="C71" s="8">
        <v>1240.7</v>
      </c>
      <c r="D71" s="8">
        <v>1000</v>
      </c>
      <c r="E71" s="8">
        <v>1000</v>
      </c>
    </row>
    <row r="72" spans="1:5" ht="13.8">
      <c r="A72" s="5" t="s">
        <v>85</v>
      </c>
      <c r="B72" s="3" t="s">
        <v>23</v>
      </c>
      <c r="C72" s="6">
        <v>740.7</v>
      </c>
      <c r="D72" s="6">
        <v>600</v>
      </c>
      <c r="E72" s="6">
        <v>600</v>
      </c>
    </row>
    <row r="73" spans="1:5" ht="13.8">
      <c r="A73" s="5" t="s">
        <v>97</v>
      </c>
      <c r="B73" s="3">
        <v>340</v>
      </c>
      <c r="C73" s="6">
        <v>400</v>
      </c>
      <c r="D73" s="6">
        <v>300</v>
      </c>
      <c r="E73" s="6">
        <v>300</v>
      </c>
    </row>
    <row r="74" spans="1:5" ht="13.8">
      <c r="A74" s="5" t="s">
        <v>39</v>
      </c>
      <c r="B74" s="3" t="s">
        <v>23</v>
      </c>
      <c r="C74" s="6">
        <v>0</v>
      </c>
      <c r="D74" s="6">
        <v>0</v>
      </c>
      <c r="E74" s="6">
        <v>0</v>
      </c>
    </row>
    <row r="75" spans="1:5" ht="13.8">
      <c r="A75" s="5" t="s">
        <v>93</v>
      </c>
      <c r="B75" s="3">
        <v>226</v>
      </c>
      <c r="C75" s="6">
        <v>100</v>
      </c>
      <c r="D75" s="6">
        <v>100</v>
      </c>
      <c r="E75" s="6">
        <v>100</v>
      </c>
    </row>
    <row r="76" spans="1:5" ht="13.8">
      <c r="A76" s="5" t="s">
        <v>40</v>
      </c>
      <c r="B76" s="3" t="s">
        <v>23</v>
      </c>
      <c r="C76" s="6">
        <v>0</v>
      </c>
      <c r="D76" s="6">
        <v>0</v>
      </c>
      <c r="E76" s="6">
        <v>0</v>
      </c>
    </row>
    <row r="77" spans="1:5" ht="13.8">
      <c r="A77" s="4" t="s">
        <v>56</v>
      </c>
      <c r="B77" s="4"/>
      <c r="C77" s="8">
        <v>331.5</v>
      </c>
      <c r="D77" s="8">
        <v>331.5</v>
      </c>
      <c r="E77" s="8">
        <v>331.5</v>
      </c>
    </row>
    <row r="78" spans="1:5" ht="13.8">
      <c r="A78" s="5" t="s">
        <v>79</v>
      </c>
      <c r="B78" s="3" t="s">
        <v>21</v>
      </c>
      <c r="C78" s="6">
        <v>0</v>
      </c>
      <c r="D78" s="6">
        <v>0</v>
      </c>
      <c r="E78" s="6">
        <v>0</v>
      </c>
    </row>
    <row r="79" spans="1:5" ht="13.8">
      <c r="A79" s="5" t="s">
        <v>41</v>
      </c>
      <c r="B79" s="3" t="s">
        <v>25</v>
      </c>
      <c r="C79" s="6">
        <v>0</v>
      </c>
      <c r="D79" s="6">
        <v>0</v>
      </c>
      <c r="E79" s="6">
        <v>0</v>
      </c>
    </row>
    <row r="80" spans="1:5" ht="13.8">
      <c r="A80" s="5" t="s">
        <v>89</v>
      </c>
      <c r="B80" s="3">
        <v>211</v>
      </c>
      <c r="C80" s="6">
        <v>254.6</v>
      </c>
      <c r="D80" s="6">
        <v>254.6</v>
      </c>
      <c r="E80" s="6">
        <v>254.6</v>
      </c>
    </row>
    <row r="81" spans="1:5" ht="13.8">
      <c r="A81" s="5" t="s">
        <v>90</v>
      </c>
      <c r="B81" s="3">
        <v>213</v>
      </c>
      <c r="C81" s="6">
        <v>76.900000000000006</v>
      </c>
      <c r="D81" s="6">
        <v>76.900000000000006</v>
      </c>
      <c r="E81" s="6">
        <v>76.900000000000006</v>
      </c>
    </row>
    <row r="82" spans="1:5" ht="19.5" customHeight="1">
      <c r="A82" s="17" t="s">
        <v>70</v>
      </c>
      <c r="B82" s="4" t="s">
        <v>11</v>
      </c>
      <c r="C82" s="8">
        <v>461.8</v>
      </c>
      <c r="D82" s="8">
        <v>461.8</v>
      </c>
      <c r="E82" s="8">
        <v>461.8</v>
      </c>
    </row>
    <row r="83" spans="1:5" ht="13.8">
      <c r="A83" s="5" t="s">
        <v>45</v>
      </c>
      <c r="B83" s="3" t="s">
        <v>13</v>
      </c>
      <c r="C83" s="6">
        <v>354.7</v>
      </c>
      <c r="D83" s="6">
        <v>354.7</v>
      </c>
      <c r="E83" s="6">
        <v>354.7</v>
      </c>
    </row>
    <row r="84" spans="1:5" ht="14.25" customHeight="1">
      <c r="A84" s="5" t="s">
        <v>46</v>
      </c>
      <c r="B84" s="3" t="s">
        <v>15</v>
      </c>
      <c r="C84" s="6">
        <v>107.1</v>
      </c>
      <c r="D84" s="6">
        <v>107.1</v>
      </c>
      <c r="E84" s="6">
        <v>107.1</v>
      </c>
    </row>
    <row r="85" spans="1:5" ht="13.8" hidden="1">
      <c r="A85" s="13" t="s">
        <v>47</v>
      </c>
      <c r="B85" s="3" t="s">
        <v>21</v>
      </c>
      <c r="C85" s="6"/>
      <c r="D85" s="6"/>
      <c r="E85" s="6"/>
    </row>
    <row r="86" spans="1:5" ht="13.8">
      <c r="A86" s="17" t="s">
        <v>71</v>
      </c>
      <c r="B86" s="4">
        <v>0</v>
      </c>
      <c r="C86" s="8">
        <f>SUM(C87+C88)</f>
        <v>0</v>
      </c>
      <c r="D86" s="8">
        <f t="shared" ref="D86:E86" si="4">SUM(D87+D88)</f>
        <v>0</v>
      </c>
      <c r="E86" s="8">
        <f t="shared" si="4"/>
        <v>0</v>
      </c>
    </row>
    <row r="87" spans="1:5" ht="27.6">
      <c r="A87" s="14" t="s">
        <v>73</v>
      </c>
      <c r="B87" s="3" t="s">
        <v>49</v>
      </c>
      <c r="C87" s="6">
        <v>0</v>
      </c>
      <c r="D87" s="6">
        <v>0</v>
      </c>
      <c r="E87" s="6">
        <v>0</v>
      </c>
    </row>
    <row r="88" spans="1:5" ht="13.8">
      <c r="A88" s="3" t="s">
        <v>72</v>
      </c>
      <c r="B88" s="3" t="s">
        <v>48</v>
      </c>
      <c r="C88" s="6">
        <v>0</v>
      </c>
      <c r="D88" s="6">
        <v>0</v>
      </c>
      <c r="E88" s="6">
        <v>0</v>
      </c>
    </row>
    <row r="89" spans="1:5" ht="20.25" customHeight="1">
      <c r="A89" s="18" t="s">
        <v>74</v>
      </c>
      <c r="B89" s="4"/>
      <c r="C89" s="8">
        <v>73.5</v>
      </c>
      <c r="D89" s="8">
        <v>73.5</v>
      </c>
      <c r="E89" s="8">
        <v>73.5</v>
      </c>
    </row>
    <row r="90" spans="1:5" ht="13.8">
      <c r="A90" s="5" t="s">
        <v>75</v>
      </c>
      <c r="B90" s="3">
        <v>0</v>
      </c>
      <c r="C90" s="6">
        <v>73.5</v>
      </c>
      <c r="D90" s="6">
        <v>73.5</v>
      </c>
      <c r="E90" s="6">
        <v>73.5</v>
      </c>
    </row>
    <row r="91" spans="1:5" ht="33.75" customHeight="1">
      <c r="A91" s="14" t="s">
        <v>76</v>
      </c>
      <c r="B91" s="3" t="s">
        <v>27</v>
      </c>
      <c r="C91" s="6">
        <v>48.5</v>
      </c>
      <c r="D91" s="6">
        <v>48.5</v>
      </c>
      <c r="E91" s="6">
        <v>48.5</v>
      </c>
    </row>
    <row r="92" spans="1:5" ht="33.75" customHeight="1">
      <c r="A92" s="14" t="s">
        <v>76</v>
      </c>
      <c r="B92" s="3" t="s">
        <v>33</v>
      </c>
      <c r="C92" s="6">
        <v>25</v>
      </c>
      <c r="D92" s="6">
        <v>25</v>
      </c>
      <c r="E92" s="6">
        <v>25</v>
      </c>
    </row>
    <row r="93" spans="1:5" ht="13.8">
      <c r="A93" s="4" t="s">
        <v>50</v>
      </c>
      <c r="B93" s="4"/>
      <c r="C93" s="8">
        <f>C24+C52+C56+C62+C82+C86+C89</f>
        <v>8146.0999999999995</v>
      </c>
      <c r="D93" s="8">
        <v>6831.5</v>
      </c>
      <c r="E93" s="8">
        <v>6863</v>
      </c>
    </row>
    <row r="94" spans="1:5" ht="13.8">
      <c r="A94" s="37"/>
      <c r="B94" s="37"/>
      <c r="C94" s="38"/>
      <c r="D94" s="38"/>
      <c r="E94" s="38"/>
    </row>
    <row r="95" spans="1:5" ht="13.8">
      <c r="A95" s="37"/>
      <c r="B95" s="37"/>
      <c r="C95" s="38"/>
      <c r="D95" s="38"/>
      <c r="E95" s="38"/>
    </row>
    <row r="96" spans="1:5" ht="13.8">
      <c r="A96" s="37"/>
      <c r="B96" s="37"/>
      <c r="C96" s="38"/>
      <c r="D96" s="38"/>
      <c r="E96" s="38"/>
    </row>
    <row r="98" spans="1:5" ht="15.6">
      <c r="A98" s="39" t="s">
        <v>102</v>
      </c>
      <c r="B98" s="40"/>
      <c r="C98" s="41" t="s">
        <v>94</v>
      </c>
      <c r="D98" s="42"/>
      <c r="E98" s="42"/>
    </row>
  </sheetData>
  <mergeCells count="4">
    <mergeCell ref="C11:E11"/>
    <mergeCell ref="A6:E6"/>
    <mergeCell ref="A7:E7"/>
    <mergeCell ref="A8:E8"/>
  </mergeCells>
  <pageMargins left="0.25" right="0.25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2023-02-14T06:16:08Z</cp:lastPrinted>
  <dcterms:created xsi:type="dcterms:W3CDTF">2022-01-25T10:04:45Z</dcterms:created>
  <dcterms:modified xsi:type="dcterms:W3CDTF">2023-02-14T06:16:18Z</dcterms:modified>
</cp:coreProperties>
</file>